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95" windowWidth="15570" windowHeight="9615"/>
  </bookViews>
  <sheets>
    <sheet name="Отчет" sheetId="1" r:id="rId1"/>
  </sheets>
  <calcPr calcId="144525"/>
</workbook>
</file>

<file path=xl/calcChain.xml><?xml version="1.0" encoding="utf-8"?>
<calcChain xmlns="http://schemas.openxmlformats.org/spreadsheetml/2006/main">
  <c r="D24" i="1" l="1"/>
  <c r="D9" i="1" l="1"/>
  <c r="D30" i="1" l="1"/>
  <c r="D28" i="1"/>
  <c r="D23" i="1"/>
  <c r="D16" i="1"/>
  <c r="B21" i="1"/>
  <c r="D10" i="1" l="1"/>
  <c r="D11" i="1"/>
  <c r="C21" i="1" l="1"/>
  <c r="D15" i="1"/>
  <c r="D13" i="1"/>
  <c r="D25" i="1" l="1"/>
  <c r="C36" i="1" l="1"/>
  <c r="B36" i="1"/>
  <c r="D19" i="1" l="1"/>
  <c r="D12" i="1"/>
  <c r="D14" i="1"/>
  <c r="D17" i="1"/>
  <c r="D18" i="1"/>
  <c r="D20" i="1"/>
  <c r="D21" i="1" l="1"/>
  <c r="D29" i="1"/>
  <c r="D26" i="1" l="1"/>
  <c r="D27" i="1" l="1"/>
  <c r="D31" i="1"/>
  <c r="D33" i="1"/>
  <c r="D34" i="1"/>
  <c r="D35" i="1"/>
  <c r="D36" i="1" l="1"/>
  <c r="C37" i="1"/>
  <c r="B37" i="1" l="1"/>
</calcChain>
</file>

<file path=xl/sharedStrings.xml><?xml version="1.0" encoding="utf-8"?>
<sst xmlns="http://schemas.openxmlformats.org/spreadsheetml/2006/main" count="43" uniqueCount="43">
  <si>
    <t xml:space="preserve"> Месячный отчет</t>
  </si>
  <si>
    <t xml:space="preserve"> об исполнении бюджета</t>
  </si>
  <si>
    <t>Ед.Изм.: руб.</t>
  </si>
  <si>
    <t>Вид дохода</t>
  </si>
  <si>
    <t>Уточ. план на год</t>
  </si>
  <si>
    <t xml:space="preserve">Кассовые расходы </t>
  </si>
  <si>
    <t>% испол-я к плану на год</t>
  </si>
  <si>
    <t>НАЛОГОВЫЕ И НЕНАЛОГОВЫЕ ДОХОДЫ</t>
  </si>
  <si>
    <t>ГОСУДАРСТВЕННАЯ ПОШЛИНА</t>
  </si>
  <si>
    <t>БЕЗВОЗМЕЗДНЫЕ ПОСТУПЛЕНИЯ</t>
  </si>
  <si>
    <t>ДОХОДЫ</t>
  </si>
  <si>
    <t>ИТОГО ДОХОДЫ</t>
  </si>
  <si>
    <t>КУЛЬТУРА, КИНЕМАТОГРАФИЯ</t>
  </si>
  <si>
    <t>РАСХОДЫ</t>
  </si>
  <si>
    <t>ИТОГО РАСХОДЫ</t>
  </si>
  <si>
    <t>ДЕФИЦИТ/ПРОФИЦИТ</t>
  </si>
  <si>
    <t>НАЛОГИ НА ИМУЩЕСТВО</t>
  </si>
  <si>
    <t>НДФЛ</t>
  </si>
  <si>
    <t>ЗЕМЕЛЬНЫЙ НАЛОГ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</si>
  <si>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</si>
  <si>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</si>
  <si>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</si>
  <si>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Мобилизационная и вневойсковая подготовка</t>
  </si>
  <si>
    <t>Дорожное хозяйство (дорожные фонды)</t>
  </si>
  <si>
    <t>Коммунальное хозяйство</t>
  </si>
  <si>
    <t>Благоустройство</t>
  </si>
  <si>
    <t>Другие вопросы в области охраны окружающей среды</t>
  </si>
  <si>
    <t>8(34751) 2-26-18</t>
  </si>
  <si>
    <t>Бюджет сельского поселения 1-Иткуловский сельсовет муниципального района Баймакский район Республики Башкортостан</t>
  </si>
  <si>
    <t>ЕСХН</t>
  </si>
  <si>
    <t>Другие вопросы в области национальной экономики</t>
  </si>
  <si>
    <t xml:space="preserve">Раев Ю.Ю </t>
  </si>
  <si>
    <t>Глава сельского  поселения :</t>
  </si>
  <si>
    <t>Обеспечение пожарной безопасности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</si>
  <si>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</si>
  <si>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ГОСУДАРСТВЕННЫХИ МУНИЦИПАЛЬНЫХ УНИТАРНЫХ ПРЕДПРИЯТИЙ, В ТОМ ЧИСЛЕ КАЗЕННЫХ)</t>
  </si>
  <si>
    <t>НАЦИОНАЛЬНАЯ БЕЗОПАСНОСТЬ И ПРАВООХРАНИТЕЛЬНАЯ ДЕЯТЕЛЬНОСТЬ</t>
  </si>
  <si>
    <t>ПРОЧИЕ НЕНАЛОГОВЫЕ ДОХОДЫ</t>
  </si>
  <si>
    <t>Обеспечение проведения выборов и референдумов</t>
  </si>
  <si>
    <t>ДОХОДЫ ОТ ИСПОЛЬЗОВАНИЯ ИМУЩЕСТВА</t>
  </si>
  <si>
    <t>ДОХОДЫ ОТ ОКАЗАНИЯ ПЛАТНЫХ УСЛУГ И КОМПЕНСАЦИИ ЗАТРАТ ГОСУДАРСТВА</t>
  </si>
  <si>
    <t>Исп. Назирова Г.С.</t>
  </si>
  <si>
    <t>на 1 августа 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</si>
</sst>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8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2" xfId="0" applyBorder="1"/>
    <xf numFmtId="0" fontId="3" fillId="0" borderId="0" xfId="0" applyFont="1"/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/>
    <xf numFmtId="4" fontId="3" fillId="0" borderId="2" xfId="0" applyNumberFormat="1" applyFont="1" applyBorder="1" applyAlignment="1">
      <alignment horizontal="center" vertical="center"/>
    </xf>
    <xf numFmtId="0" fontId="0" fillId="0" borderId="0" xfId="0"/>
    <xf numFmtId="0" fontId="0" fillId="0" borderId="0" xfId="0"/>
    <xf numFmtId="0" fontId="4" fillId="0" borderId="0" xfId="0" applyFont="1"/>
    <xf numFmtId="0" fontId="0" fillId="0" borderId="0" xfId="0"/>
    <xf numFmtId="0" fontId="3" fillId="0" borderId="2" xfId="0" quotePrefix="1" applyFont="1" applyBorder="1" applyAlignment="1">
      <alignment horizontal="left" vertical="top" wrapText="1"/>
    </xf>
    <xf numFmtId="4" fontId="3" fillId="0" borderId="2" xfId="0" applyNumberFormat="1" applyFont="1" applyBorder="1" applyAlignment="1">
      <alignment horizontal="right" vertical="center" shrinkToFit="1"/>
    </xf>
    <xf numFmtId="4" fontId="2" fillId="0" borderId="2" xfId="0" applyNumberFormat="1" applyFont="1" applyBorder="1" applyAlignment="1">
      <alignment horizontal="right" vertical="center" shrinkToFit="1"/>
    </xf>
    <xf numFmtId="2" fontId="3" fillId="0" borderId="2" xfId="0" applyNumberFormat="1" applyFont="1" applyBorder="1" applyAlignment="1">
      <alignment horizontal="right" vertical="center" shrinkToFit="1"/>
    </xf>
    <xf numFmtId="0" fontId="6" fillId="0" borderId="0" xfId="0" applyFont="1"/>
    <xf numFmtId="0" fontId="7" fillId="0" borderId="0" xfId="0" applyFont="1"/>
    <xf numFmtId="4" fontId="3" fillId="2" borderId="2" xfId="0" applyNumberFormat="1" applyFont="1" applyFill="1" applyBorder="1" applyAlignment="1">
      <alignment horizontal="right" vertical="center" shrinkToFit="1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2" borderId="2" xfId="0" applyFont="1" applyFill="1" applyBorder="1" applyAlignment="1">
      <alignment horizontal="left" vertical="top" wrapText="1"/>
    </xf>
    <xf numFmtId="2" fontId="3" fillId="2" borderId="2" xfId="0" applyNumberFormat="1" applyFont="1" applyFill="1" applyBorder="1" applyAlignment="1">
      <alignment horizontal="right" vertical="center" shrinkToFit="1"/>
    </xf>
    <xf numFmtId="0" fontId="3" fillId="2" borderId="2" xfId="0" quotePrefix="1" applyFont="1" applyFill="1" applyBorder="1" applyAlignment="1">
      <alignment horizontal="left" vertical="top" wrapText="1"/>
    </xf>
    <xf numFmtId="164" fontId="8" fillId="0" borderId="5" xfId="0" applyNumberFormat="1" applyFont="1" applyBorder="1" applyAlignment="1">
      <alignment horizontal="right" vertical="center"/>
    </xf>
    <xf numFmtId="49" fontId="2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49" fontId="2" fillId="0" borderId="0" xfId="0" applyNumberFormat="1" applyFont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abSelected="1" zoomScaleNormal="100" workbookViewId="0">
      <selection activeCell="G14" sqref="G14"/>
    </sheetView>
  </sheetViews>
  <sheetFormatPr defaultRowHeight="15" x14ac:dyDescent="0.25"/>
  <cols>
    <col min="1" max="1" width="45.42578125" customWidth="1"/>
    <col min="2" max="3" width="15.5703125" customWidth="1"/>
    <col min="4" max="4" width="14.140625" customWidth="1"/>
  </cols>
  <sheetData>
    <row r="1" spans="1:5" s="17" customFormat="1" ht="12.75" x14ac:dyDescent="0.2">
      <c r="A1" s="33" t="s">
        <v>0</v>
      </c>
      <c r="B1" s="34"/>
      <c r="C1" s="34"/>
      <c r="D1" s="34"/>
      <c r="E1" s="16"/>
    </row>
    <row r="2" spans="1:5" s="17" customFormat="1" ht="12.75" x14ac:dyDescent="0.2">
      <c r="A2" s="33" t="s">
        <v>1</v>
      </c>
      <c r="B2" s="34"/>
      <c r="C2" s="34"/>
      <c r="D2" s="34"/>
      <c r="E2" s="16"/>
    </row>
    <row r="3" spans="1:5" s="17" customFormat="1" ht="19.5" customHeight="1" x14ac:dyDescent="0.2">
      <c r="A3" s="33" t="s">
        <v>28</v>
      </c>
      <c r="B3" s="34"/>
      <c r="C3" s="34"/>
      <c r="D3" s="34"/>
      <c r="E3" s="16"/>
    </row>
    <row r="4" spans="1:5" s="17" customFormat="1" ht="16.5" customHeight="1" x14ac:dyDescent="0.2">
      <c r="A4" s="33" t="s">
        <v>42</v>
      </c>
      <c r="B4" s="34"/>
      <c r="C4" s="34"/>
      <c r="D4" s="34"/>
      <c r="E4" s="16"/>
    </row>
    <row r="5" spans="1:5" x14ac:dyDescent="0.25">
      <c r="A5" s="26"/>
      <c r="B5" s="27"/>
      <c r="C5" s="27"/>
      <c r="D5" s="27"/>
      <c r="E5" s="2"/>
    </row>
    <row r="6" spans="1:5" x14ac:dyDescent="0.25">
      <c r="A6" s="28" t="s">
        <v>2</v>
      </c>
      <c r="B6" s="29"/>
      <c r="C6" s="29"/>
      <c r="D6" s="29"/>
      <c r="E6" s="2"/>
    </row>
    <row r="7" spans="1:5" ht="30" customHeight="1" x14ac:dyDescent="0.25">
      <c r="A7" s="3" t="s">
        <v>3</v>
      </c>
      <c r="B7" s="3" t="s">
        <v>4</v>
      </c>
      <c r="C7" s="3" t="s">
        <v>5</v>
      </c>
      <c r="D7" s="3" t="s">
        <v>6</v>
      </c>
      <c r="E7" s="2"/>
    </row>
    <row r="8" spans="1:5" ht="15.75" customHeight="1" x14ac:dyDescent="0.25">
      <c r="A8" s="30" t="s">
        <v>10</v>
      </c>
      <c r="B8" s="31"/>
      <c r="C8" s="31"/>
      <c r="D8" s="32"/>
      <c r="E8" s="2"/>
    </row>
    <row r="9" spans="1:5" x14ac:dyDescent="0.25">
      <c r="A9" s="22" t="s">
        <v>7</v>
      </c>
      <c r="B9" s="25">
        <v>396000</v>
      </c>
      <c r="C9" s="18">
        <v>44384.33</v>
      </c>
      <c r="D9" s="23">
        <f>C9/B9*100</f>
        <v>11.208164141414143</v>
      </c>
      <c r="E9" s="2"/>
    </row>
    <row r="10" spans="1:5" x14ac:dyDescent="0.25">
      <c r="A10" s="22" t="s">
        <v>17</v>
      </c>
      <c r="B10" s="25">
        <v>23100</v>
      </c>
      <c r="C10" s="18">
        <v>22312.639999999999</v>
      </c>
      <c r="D10" s="23">
        <f t="shared" ref="D10:D12" si="0">C10/B10*100</f>
        <v>96.591515151515154</v>
      </c>
      <c r="E10" s="2"/>
    </row>
    <row r="11" spans="1:5" s="8" customFormat="1" x14ac:dyDescent="0.25">
      <c r="A11" s="24" t="s">
        <v>16</v>
      </c>
      <c r="B11" s="25">
        <v>372900</v>
      </c>
      <c r="C11" s="18">
        <v>4391.9799999999996</v>
      </c>
      <c r="D11" s="23">
        <f t="shared" si="0"/>
        <v>1.1777902923035666</v>
      </c>
      <c r="E11" s="2"/>
    </row>
    <row r="12" spans="1:5" x14ac:dyDescent="0.25">
      <c r="A12" s="22" t="s">
        <v>18</v>
      </c>
      <c r="B12" s="25">
        <v>337500</v>
      </c>
      <c r="C12" s="18">
        <v>696.29</v>
      </c>
      <c r="D12" s="23">
        <f t="shared" si="0"/>
        <v>0.20630814814814816</v>
      </c>
      <c r="E12" s="2"/>
    </row>
    <row r="13" spans="1:5" x14ac:dyDescent="0.25">
      <c r="A13" s="22" t="s">
        <v>39</v>
      </c>
      <c r="B13" s="25">
        <v>13900</v>
      </c>
      <c r="C13" s="18">
        <v>20866.14</v>
      </c>
      <c r="D13" s="23">
        <f t="shared" ref="D13" si="1">C13/B13*100</f>
        <v>150.11611510791369</v>
      </c>
      <c r="E13" s="2"/>
    </row>
    <row r="14" spans="1:5" ht="81.75" customHeight="1" x14ac:dyDescent="0.25">
      <c r="A14" s="22" t="s">
        <v>8</v>
      </c>
      <c r="B14" s="25">
        <v>10000</v>
      </c>
      <c r="C14" s="18">
        <v>1900</v>
      </c>
      <c r="D14" s="23">
        <f>C14/B14*100</f>
        <v>19</v>
      </c>
      <c r="E14" s="2"/>
    </row>
    <row r="15" spans="1:5" s="11" customFormat="1" ht="22.5" x14ac:dyDescent="0.25">
      <c r="A15" s="22" t="s">
        <v>40</v>
      </c>
      <c r="B15" s="18">
        <v>0</v>
      </c>
      <c r="C15" s="18">
        <v>0</v>
      </c>
      <c r="D15" s="23" t="e">
        <f>C15/B15*100</f>
        <v>#DIV/0!</v>
      </c>
      <c r="E15" s="2"/>
    </row>
    <row r="16" spans="1:5" ht="101.25" x14ac:dyDescent="0.25">
      <c r="A16" s="22" t="s">
        <v>35</v>
      </c>
      <c r="B16" s="18">
        <v>13900</v>
      </c>
      <c r="C16" s="18">
        <v>0</v>
      </c>
      <c r="D16" s="23">
        <f t="shared" ref="D16:D21" si="2">C16/B16*100</f>
        <v>0</v>
      </c>
      <c r="E16" s="2"/>
    </row>
    <row r="17" spans="1:5" ht="90" x14ac:dyDescent="0.25">
      <c r="A17" s="22" t="s">
        <v>34</v>
      </c>
      <c r="B17" s="18">
        <v>0</v>
      </c>
      <c r="C17" s="18">
        <v>0</v>
      </c>
      <c r="D17" s="23" t="e">
        <f t="shared" si="2"/>
        <v>#DIV/0!</v>
      </c>
      <c r="E17" s="2"/>
    </row>
    <row r="18" spans="1:5" x14ac:dyDescent="0.25">
      <c r="A18" s="22" t="s">
        <v>29</v>
      </c>
      <c r="B18" s="18">
        <v>0</v>
      </c>
      <c r="C18" s="18">
        <v>17679.71</v>
      </c>
      <c r="D18" s="23" t="e">
        <f t="shared" si="2"/>
        <v>#DIV/0!</v>
      </c>
    </row>
    <row r="19" spans="1:5" x14ac:dyDescent="0.25">
      <c r="A19" s="4" t="s">
        <v>37</v>
      </c>
      <c r="B19" s="25">
        <v>10000</v>
      </c>
      <c r="C19" s="13">
        <v>0</v>
      </c>
      <c r="D19" s="15">
        <f t="shared" si="2"/>
        <v>0</v>
      </c>
    </row>
    <row r="20" spans="1:5" x14ac:dyDescent="0.25">
      <c r="A20" s="4" t="s">
        <v>9</v>
      </c>
      <c r="B20" s="25">
        <v>3951250</v>
      </c>
      <c r="C20" s="13">
        <v>2579422</v>
      </c>
      <c r="D20" s="15">
        <f t="shared" si="2"/>
        <v>65.281164188547919</v>
      </c>
    </row>
    <row r="21" spans="1:5" s="11" customFormat="1" x14ac:dyDescent="0.25">
      <c r="A21" s="3" t="s">
        <v>11</v>
      </c>
      <c r="B21" s="14">
        <f>B20+B9</f>
        <v>4347250</v>
      </c>
      <c r="C21" s="14">
        <f>C20+C9</f>
        <v>2623806.33</v>
      </c>
      <c r="D21" s="15">
        <f t="shared" si="2"/>
        <v>60.355542699407671</v>
      </c>
    </row>
    <row r="22" spans="1:5" x14ac:dyDescent="0.25">
      <c r="A22" s="19" t="s">
        <v>13</v>
      </c>
      <c r="B22" s="20"/>
      <c r="C22" s="20"/>
      <c r="D22" s="21"/>
    </row>
    <row r="23" spans="1:5" s="11" customFormat="1" ht="22.5" x14ac:dyDescent="0.25">
      <c r="A23" s="12" t="s">
        <v>19</v>
      </c>
      <c r="B23" s="13">
        <v>918638</v>
      </c>
      <c r="C23" s="18">
        <v>435835.52</v>
      </c>
      <c r="D23" s="13">
        <f>C23/B23*100</f>
        <v>47.443663336374073</v>
      </c>
    </row>
    <row r="24" spans="1:5" s="11" customFormat="1" ht="33.75" x14ac:dyDescent="0.25">
      <c r="A24" s="12" t="s">
        <v>20</v>
      </c>
      <c r="B24" s="13">
        <v>1847312</v>
      </c>
      <c r="C24" s="18">
        <v>956087.4</v>
      </c>
      <c r="D24" s="13">
        <f>C24/B24*100</f>
        <v>51.755599487254997</v>
      </c>
    </row>
    <row r="25" spans="1:5" x14ac:dyDescent="0.25">
      <c r="A25" s="12" t="s">
        <v>38</v>
      </c>
      <c r="B25" s="13">
        <v>82650</v>
      </c>
      <c r="C25" s="18">
        <v>82650</v>
      </c>
      <c r="D25" s="13">
        <f>C25/B25*100</f>
        <v>100</v>
      </c>
    </row>
    <row r="26" spans="1:5" s="11" customFormat="1" x14ac:dyDescent="0.25">
      <c r="A26" s="12" t="s">
        <v>21</v>
      </c>
      <c r="B26" s="13">
        <v>3000</v>
      </c>
      <c r="C26" s="13">
        <v>0</v>
      </c>
      <c r="D26" s="13">
        <f t="shared" ref="D26" si="3">C26/B26*100</f>
        <v>0</v>
      </c>
    </row>
    <row r="27" spans="1:5" x14ac:dyDescent="0.25">
      <c r="A27" s="12" t="s">
        <v>33</v>
      </c>
      <c r="B27" s="13">
        <v>0</v>
      </c>
      <c r="C27" s="13">
        <v>0</v>
      </c>
      <c r="D27" s="13" t="e">
        <f t="shared" ref="D27:D35" si="4">C27/B27*100</f>
        <v>#DIV/0!</v>
      </c>
    </row>
    <row r="28" spans="1:5" x14ac:dyDescent="0.25">
      <c r="A28" s="12" t="s">
        <v>22</v>
      </c>
      <c r="B28" s="13">
        <v>43400</v>
      </c>
      <c r="C28" s="13">
        <v>16254.85</v>
      </c>
      <c r="D28" s="13">
        <f t="shared" si="4"/>
        <v>37.453571428571429</v>
      </c>
    </row>
    <row r="29" spans="1:5" ht="22.5" x14ac:dyDescent="0.25">
      <c r="A29" s="12" t="s">
        <v>36</v>
      </c>
      <c r="B29" s="13">
        <v>0</v>
      </c>
      <c r="C29" s="13">
        <v>0</v>
      </c>
      <c r="D29" s="13" t="e">
        <f t="shared" si="4"/>
        <v>#DIV/0!</v>
      </c>
    </row>
    <row r="30" spans="1:5" x14ac:dyDescent="0.25">
      <c r="A30" s="12" t="s">
        <v>23</v>
      </c>
      <c r="B30" s="13">
        <v>784800</v>
      </c>
      <c r="C30" s="13">
        <v>113500</v>
      </c>
      <c r="D30" s="13">
        <f t="shared" ref="D30" si="5">C30/B30*100</f>
        <v>14.462283384301733</v>
      </c>
    </row>
    <row r="31" spans="1:5" x14ac:dyDescent="0.25">
      <c r="A31" s="12" t="s">
        <v>30</v>
      </c>
      <c r="B31" s="13">
        <v>0</v>
      </c>
      <c r="C31" s="13">
        <v>0</v>
      </c>
      <c r="D31" s="13" t="e">
        <f t="shared" si="4"/>
        <v>#DIV/0!</v>
      </c>
    </row>
    <row r="32" spans="1:5" s="8" customFormat="1" x14ac:dyDescent="0.25">
      <c r="A32" s="12" t="s">
        <v>24</v>
      </c>
      <c r="B32" s="13">
        <v>0</v>
      </c>
      <c r="C32" s="13">
        <v>0</v>
      </c>
      <c r="D32" s="13">
        <v>0</v>
      </c>
    </row>
    <row r="33" spans="1:4" x14ac:dyDescent="0.25">
      <c r="A33" s="12" t="s">
        <v>25</v>
      </c>
      <c r="B33" s="13">
        <v>946550</v>
      </c>
      <c r="C33" s="13">
        <v>494225.42</v>
      </c>
      <c r="D33" s="13">
        <f t="shared" si="4"/>
        <v>52.213345306639901</v>
      </c>
    </row>
    <row r="34" spans="1:4" x14ac:dyDescent="0.25">
      <c r="A34" s="12" t="s">
        <v>26</v>
      </c>
      <c r="B34" s="13">
        <v>26250</v>
      </c>
      <c r="C34" s="13">
        <v>26250</v>
      </c>
      <c r="D34" s="13">
        <f t="shared" si="4"/>
        <v>100</v>
      </c>
    </row>
    <row r="35" spans="1:4" x14ac:dyDescent="0.25">
      <c r="A35" s="12" t="s">
        <v>12</v>
      </c>
      <c r="B35" s="13">
        <v>10000</v>
      </c>
      <c r="C35" s="13">
        <v>7000</v>
      </c>
      <c r="D35" s="13">
        <f t="shared" si="4"/>
        <v>70</v>
      </c>
    </row>
    <row r="36" spans="1:4" x14ac:dyDescent="0.25">
      <c r="A36" s="5" t="s">
        <v>14</v>
      </c>
      <c r="B36" s="14">
        <f>SUM(B23:B35)</f>
        <v>4662600</v>
      </c>
      <c r="C36" s="14">
        <f>SUM(C23:C35)</f>
        <v>2131803.19</v>
      </c>
      <c r="D36" s="14">
        <f>C36/B36*100</f>
        <v>45.721339810406207</v>
      </c>
    </row>
    <row r="37" spans="1:4" x14ac:dyDescent="0.25">
      <c r="A37" s="6" t="s">
        <v>15</v>
      </c>
      <c r="B37" s="7">
        <f>B21-B36</f>
        <v>-315350</v>
      </c>
      <c r="C37" s="7">
        <f>C21-C36</f>
        <v>492003.14000000013</v>
      </c>
      <c r="D37" s="1"/>
    </row>
    <row r="38" spans="1:4" x14ac:dyDescent="0.25">
      <c r="A38" s="9" t="s">
        <v>32</v>
      </c>
      <c r="B38" s="9"/>
      <c r="C38" s="9" t="s">
        <v>31</v>
      </c>
      <c r="D38" s="9"/>
    </row>
    <row r="39" spans="1:4" x14ac:dyDescent="0.25">
      <c r="A39" s="10" t="s">
        <v>41</v>
      </c>
      <c r="B39" s="9"/>
      <c r="C39" s="9"/>
      <c r="D39" s="9"/>
    </row>
    <row r="40" spans="1:4" x14ac:dyDescent="0.25">
      <c r="A40" s="10" t="s">
        <v>27</v>
      </c>
      <c r="B40" s="9"/>
      <c r="C40" s="9"/>
      <c r="D40" s="9"/>
    </row>
  </sheetData>
  <mergeCells count="7">
    <mergeCell ref="A5:D5"/>
    <mergeCell ref="A6:D6"/>
    <mergeCell ref="A8:D8"/>
    <mergeCell ref="A1:D1"/>
    <mergeCell ref="A2:D2"/>
    <mergeCell ref="A3:D3"/>
    <mergeCell ref="A4:D4"/>
  </mergeCells>
  <pageMargins left="0" right="0" top="0" bottom="0" header="0" footer="0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BUH_server</dc:creator>
  <cp:lastModifiedBy>MKU_CB</cp:lastModifiedBy>
  <cp:lastPrinted>2023-05-11T10:57:54Z</cp:lastPrinted>
  <dcterms:created xsi:type="dcterms:W3CDTF">2016-02-08T11:51:34Z</dcterms:created>
  <dcterms:modified xsi:type="dcterms:W3CDTF">2023-08-04T03:50:54Z</dcterms:modified>
</cp:coreProperties>
</file>