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C33" i="1" l="1"/>
  <c r="B33" i="1"/>
  <c r="C9" i="1" l="1"/>
  <c r="B9" i="1"/>
  <c r="B19" i="1" s="1"/>
  <c r="D17" i="1"/>
  <c r="D10" i="1"/>
  <c r="D11" i="1"/>
  <c r="D12" i="1"/>
  <c r="D13" i="1"/>
  <c r="D14" i="1"/>
  <c r="D15" i="1"/>
  <c r="D16" i="1"/>
  <c r="D18" i="1"/>
  <c r="C19" i="1" l="1"/>
  <c r="D19" i="1" s="1"/>
  <c r="D26" i="1"/>
  <c r="D23" i="1" l="1"/>
  <c r="D27" i="1" l="1"/>
  <c r="D21" i="1" l="1"/>
  <c r="D24" i="1"/>
  <c r="D25" i="1"/>
  <c r="D28" i="1"/>
  <c r="D30" i="1"/>
  <c r="D31" i="1"/>
  <c r="D32" i="1"/>
  <c r="D22" i="1"/>
  <c r="D33" i="1" l="1"/>
  <c r="D9" i="1"/>
  <c r="C34" i="1"/>
  <c r="B34" i="1" l="1"/>
</calcChain>
</file>

<file path=xl/sharedStrings.xml><?xml version="1.0" encoding="utf-8"?>
<sst xmlns="http://schemas.openxmlformats.org/spreadsheetml/2006/main" count="40" uniqueCount="40">
  <si>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</si>
  <si>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</si>
  <si>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</si>
  <si>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</si>
  <si>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</si>
  <si>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</si>
  <si>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</si>
  <si>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</si>
  <si>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</si>
  <si>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</si>
  <si>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</si>
  <si>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</si>
  <si>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</si>
  <si>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</si>
  <si>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</si>
  <si>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</si>
  <si>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</si>
  <si>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</si>
  <si>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</si>
  <si>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</si>
  <si>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</si>
  <si>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</si>
  <si>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</si>
  <si>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</si>
  <si>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</si>
  <si>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</si>
  <si>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</si>
  <si>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</si>
  <si>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</si>
  <si>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</si>
  <si>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</si>
  <si>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</si>
  <si>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</si>
  <si>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</si>
  <si>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</si>
  <si>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ГОСУДАРСТВЕННЫХИ МУНИЦИПАЛЬНЫХ УНИТАРНЫХ ПРЕДПРИЯТИЙ, В ТОМ ЧИСЛЕ КАЗЕННЫХ)</t>
  </si>
  <si>
    <t>НАЦИОНАЛЬНАЯ БЕЗОПАСНОСТЬ И ПРАВООХРАНИТЕЛЬНАЯ ДЕЯТЕЛЬНОСТЬ</t>
  </si>
  <si>
    <t>Исп. Сынгизова З.Р.</t>
  </si>
  <si>
    <t>ПРОЧИЕ НЕНАЛОГОВЫЕ ДОХОДЫ</t>
  </si>
  <si>
    <t>на 1января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</si>
</sst>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activeCell="J26" sqref="J26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7" customFormat="1" ht="12.75" x14ac:dyDescent="0.2">
      <c r="A1" s="32" t="s">
        <v>0</v>
      </c>
      <c r="B1" s="33"/>
      <c r="C1" s="33"/>
      <c r="D1" s="33"/>
      <c r="E1" s="16"/>
    </row>
    <row r="2" spans="1:5" s="17" customFormat="1" ht="12.75" x14ac:dyDescent="0.2">
      <c r="A2" s="32" t="s">
        <v>1</v>
      </c>
      <c r="B2" s="33"/>
      <c r="C2" s="33"/>
      <c r="D2" s="33"/>
      <c r="E2" s="16"/>
    </row>
    <row r="3" spans="1:5" s="17" customFormat="1" ht="19.5" customHeight="1" x14ac:dyDescent="0.2">
      <c r="A3" s="32" t="s">
        <v>28</v>
      </c>
      <c r="B3" s="33"/>
      <c r="C3" s="33"/>
      <c r="D3" s="33"/>
      <c r="E3" s="16"/>
    </row>
    <row r="4" spans="1:5" s="17" customFormat="1" ht="16.5" customHeight="1" x14ac:dyDescent="0.2">
      <c r="A4" s="32" t="s">
        <v>39</v>
      </c>
      <c r="B4" s="33"/>
      <c r="C4" s="33"/>
      <c r="D4" s="33"/>
      <c r="E4" s="16"/>
    </row>
    <row r="5" spans="1:5" x14ac:dyDescent="0.25">
      <c r="A5" s="25"/>
      <c r="B5" s="26"/>
      <c r="C5" s="26"/>
      <c r="D5" s="26"/>
      <c r="E5" s="2"/>
    </row>
    <row r="6" spans="1:5" x14ac:dyDescent="0.25">
      <c r="A6" s="27" t="s">
        <v>2</v>
      </c>
      <c r="B6" s="28"/>
      <c r="C6" s="28"/>
      <c r="D6" s="28"/>
      <c r="E6" s="2"/>
    </row>
    <row r="7" spans="1:5" ht="30" customHeight="1" x14ac:dyDescent="0.25">
      <c r="A7" s="3" t="s">
        <v>3</v>
      </c>
      <c r="B7" s="3" t="s">
        <v>4</v>
      </c>
      <c r="C7" s="3" t="s">
        <v>5</v>
      </c>
      <c r="D7" s="3" t="s">
        <v>6</v>
      </c>
      <c r="E7" s="2"/>
    </row>
    <row r="8" spans="1:5" ht="15.75" customHeight="1" x14ac:dyDescent="0.25">
      <c r="A8" s="29" t="s">
        <v>10</v>
      </c>
      <c r="B8" s="30"/>
      <c r="C8" s="30"/>
      <c r="D8" s="31"/>
      <c r="E8" s="2"/>
    </row>
    <row r="9" spans="1:5" x14ac:dyDescent="0.25">
      <c r="A9" s="19" t="s">
        <v>7</v>
      </c>
      <c r="B9" s="18">
        <f>SUM(B10:B17)</f>
        <v>637800</v>
      </c>
      <c r="C9" s="18">
        <f>C10+C11+C12+C13+C14+C16+C17</f>
        <v>436469.77</v>
      </c>
      <c r="D9" s="20">
        <f>C9/B9*100</f>
        <v>68.433642207588591</v>
      </c>
      <c r="E9" s="2"/>
    </row>
    <row r="10" spans="1:5" x14ac:dyDescent="0.25">
      <c r="A10" s="19" t="s">
        <v>17</v>
      </c>
      <c r="B10" s="18">
        <v>33400</v>
      </c>
      <c r="C10" s="18">
        <v>31209.85</v>
      </c>
      <c r="D10" s="20">
        <f t="shared" ref="D10:D15" si="0">C10/B10*100</f>
        <v>93.442664670658687</v>
      </c>
      <c r="E10" s="2"/>
    </row>
    <row r="11" spans="1:5" s="8" customFormat="1" x14ac:dyDescent="0.25">
      <c r="A11" s="21" t="s">
        <v>16</v>
      </c>
      <c r="B11" s="18">
        <v>43000</v>
      </c>
      <c r="C11" s="18">
        <v>41225.480000000003</v>
      </c>
      <c r="D11" s="20">
        <f t="shared" si="0"/>
        <v>95.873209302325591</v>
      </c>
      <c r="E11" s="2"/>
    </row>
    <row r="12" spans="1:5" x14ac:dyDescent="0.25">
      <c r="A12" s="19" t="s">
        <v>18</v>
      </c>
      <c r="B12" s="18">
        <v>343200</v>
      </c>
      <c r="C12" s="18">
        <v>243034.35</v>
      </c>
      <c r="D12" s="20">
        <f t="shared" si="0"/>
        <v>70.814204545454544</v>
      </c>
      <c r="E12" s="2"/>
    </row>
    <row r="13" spans="1:5" x14ac:dyDescent="0.25">
      <c r="A13" s="19" t="s">
        <v>8</v>
      </c>
      <c r="B13" s="18">
        <v>10000</v>
      </c>
      <c r="C13" s="18">
        <v>12810</v>
      </c>
      <c r="D13" s="20">
        <f t="shared" si="0"/>
        <v>128.1</v>
      </c>
      <c r="E13" s="2"/>
    </row>
    <row r="14" spans="1:5" s="11" customFormat="1" ht="36.75" customHeight="1" x14ac:dyDescent="0.25">
      <c r="A14" s="19" t="s">
        <v>35</v>
      </c>
      <c r="B14" s="18"/>
      <c r="C14" s="18">
        <v>27821.52</v>
      </c>
      <c r="D14" s="20" t="e">
        <f t="shared" si="0"/>
        <v>#DIV/0!</v>
      </c>
      <c r="E14" s="2"/>
    </row>
    <row r="15" spans="1:5" ht="36" customHeight="1" x14ac:dyDescent="0.25">
      <c r="A15" s="19" t="s">
        <v>34</v>
      </c>
      <c r="B15" s="18">
        <v>115000</v>
      </c>
      <c r="C15" s="18"/>
      <c r="D15" s="20">
        <f t="shared" si="0"/>
        <v>0</v>
      </c>
      <c r="E15" s="2"/>
    </row>
    <row r="16" spans="1:5" s="11" customFormat="1" x14ac:dyDescent="0.25">
      <c r="A16" s="19" t="s">
        <v>29</v>
      </c>
      <c r="B16" s="18">
        <v>23000</v>
      </c>
      <c r="C16" s="18">
        <v>10168.57</v>
      </c>
      <c r="D16" s="20">
        <f>C16/B16*100</f>
        <v>44.211173913043481</v>
      </c>
      <c r="E16" s="2"/>
    </row>
    <row r="17" spans="1:5" x14ac:dyDescent="0.25">
      <c r="A17" s="4" t="s">
        <v>38</v>
      </c>
      <c r="B17" s="13">
        <v>70200</v>
      </c>
      <c r="C17" s="13">
        <v>70200</v>
      </c>
      <c r="D17" s="15">
        <f>C17/B17*100</f>
        <v>100</v>
      </c>
      <c r="E17" s="2"/>
    </row>
    <row r="18" spans="1:5" x14ac:dyDescent="0.25">
      <c r="A18" s="4" t="s">
        <v>9</v>
      </c>
      <c r="B18" s="13">
        <v>4405509</v>
      </c>
      <c r="C18" s="13">
        <v>4605509</v>
      </c>
      <c r="D18" s="15">
        <f>C18/B18*100</f>
        <v>104.53977054637727</v>
      </c>
      <c r="E18" s="2"/>
    </row>
    <row r="19" spans="1:5" x14ac:dyDescent="0.25">
      <c r="A19" s="3" t="s">
        <v>11</v>
      </c>
      <c r="B19" s="14">
        <f>B18+B9</f>
        <v>5043309</v>
      </c>
      <c r="C19" s="14">
        <f>C18+C9</f>
        <v>5041978.7699999996</v>
      </c>
      <c r="D19" s="15">
        <f>C19/B19*100</f>
        <v>99.973623864807806</v>
      </c>
    </row>
    <row r="20" spans="1:5" x14ac:dyDescent="0.25">
      <c r="A20" s="22" t="s">
        <v>13</v>
      </c>
      <c r="B20" s="23"/>
      <c r="C20" s="23"/>
      <c r="D20" s="24"/>
    </row>
    <row r="21" spans="1:5" ht="22.5" x14ac:dyDescent="0.25">
      <c r="A21" s="12" t="s">
        <v>19</v>
      </c>
      <c r="B21" s="13">
        <v>1089022.93</v>
      </c>
      <c r="C21" s="18">
        <v>1037693.47</v>
      </c>
      <c r="D21" s="13">
        <f>C21/B21*100</f>
        <v>95.286650208549801</v>
      </c>
    </row>
    <row r="22" spans="1:5" s="11" customFormat="1" ht="33.75" x14ac:dyDescent="0.25">
      <c r="A22" s="12" t="s">
        <v>20</v>
      </c>
      <c r="B22" s="13">
        <v>1995594.55</v>
      </c>
      <c r="C22" s="18">
        <v>1752102.36</v>
      </c>
      <c r="D22" s="13">
        <f>C22/B22*100</f>
        <v>87.798513981710371</v>
      </c>
    </row>
    <row r="23" spans="1:5" x14ac:dyDescent="0.25">
      <c r="A23" s="12" t="s">
        <v>21</v>
      </c>
      <c r="B23" s="13">
        <v>3000</v>
      </c>
      <c r="C23" s="13"/>
      <c r="D23" s="13">
        <f t="shared" ref="D23" si="1">C23/B23*100</f>
        <v>0</v>
      </c>
    </row>
    <row r="24" spans="1:5" s="11" customFormat="1" x14ac:dyDescent="0.25">
      <c r="A24" s="12" t="s">
        <v>33</v>
      </c>
      <c r="B24" s="13"/>
      <c r="C24" s="13"/>
      <c r="D24" s="13" t="e">
        <f t="shared" ref="D24:D32" si="2">C24/B24*100</f>
        <v>#DIV/0!</v>
      </c>
    </row>
    <row r="25" spans="1:5" s="11" customFormat="1" x14ac:dyDescent="0.25">
      <c r="A25" s="12" t="s">
        <v>22</v>
      </c>
      <c r="B25" s="13">
        <v>40500</v>
      </c>
      <c r="C25" s="13">
        <v>40500</v>
      </c>
      <c r="D25" s="13">
        <f t="shared" si="2"/>
        <v>100</v>
      </c>
    </row>
    <row r="26" spans="1:5" ht="22.5" x14ac:dyDescent="0.25">
      <c r="A26" s="12" t="s">
        <v>36</v>
      </c>
      <c r="B26" s="13">
        <v>30900</v>
      </c>
      <c r="C26" s="13">
        <v>30900</v>
      </c>
      <c r="D26" s="13">
        <f t="shared" si="2"/>
        <v>100</v>
      </c>
    </row>
    <row r="27" spans="1:5" s="11" customFormat="1" x14ac:dyDescent="0.25">
      <c r="A27" s="12" t="s">
        <v>23</v>
      </c>
      <c r="B27" s="13">
        <v>594300</v>
      </c>
      <c r="C27" s="13">
        <v>594298</v>
      </c>
      <c r="D27" s="13">
        <f t="shared" ref="D27" si="3">C27/B27*100</f>
        <v>99.999663469628132</v>
      </c>
    </row>
    <row r="28" spans="1:5" x14ac:dyDescent="0.25">
      <c r="A28" s="12" t="s">
        <v>30</v>
      </c>
      <c r="B28" s="13">
        <v>12096</v>
      </c>
      <c r="C28" s="13">
        <v>12096</v>
      </c>
      <c r="D28" s="13">
        <f t="shared" si="2"/>
        <v>100</v>
      </c>
    </row>
    <row r="29" spans="1:5" x14ac:dyDescent="0.25">
      <c r="A29" s="12" t="s">
        <v>24</v>
      </c>
      <c r="B29" s="13">
        <v>0.42</v>
      </c>
      <c r="C29" s="13">
        <v>0</v>
      </c>
      <c r="D29" s="13">
        <v>0</v>
      </c>
    </row>
    <row r="30" spans="1:5" x14ac:dyDescent="0.25">
      <c r="A30" s="12" t="s">
        <v>25</v>
      </c>
      <c r="B30" s="13">
        <v>1112723.69</v>
      </c>
      <c r="C30" s="13">
        <v>1107723.69</v>
      </c>
      <c r="D30" s="13">
        <f t="shared" si="2"/>
        <v>99.550652147973949</v>
      </c>
    </row>
    <row r="31" spans="1:5" x14ac:dyDescent="0.25">
      <c r="A31" s="12" t="s">
        <v>26</v>
      </c>
      <c r="B31" s="13">
        <v>99783.71</v>
      </c>
      <c r="C31" s="13">
        <v>99783.71</v>
      </c>
      <c r="D31" s="13">
        <f t="shared" si="2"/>
        <v>100</v>
      </c>
    </row>
    <row r="32" spans="1:5" x14ac:dyDescent="0.25">
      <c r="A32" s="12" t="s">
        <v>12</v>
      </c>
      <c r="B32" s="13">
        <v>65387.7</v>
      </c>
      <c r="C32" s="13">
        <v>42137.7</v>
      </c>
      <c r="D32" s="13">
        <f t="shared" si="2"/>
        <v>64.442853931243945</v>
      </c>
    </row>
    <row r="33" spans="1:4" s="8" customFormat="1" x14ac:dyDescent="0.25">
      <c r="A33" s="5" t="s">
        <v>14</v>
      </c>
      <c r="B33" s="14">
        <f>SUM(B21:B32)</f>
        <v>5043309</v>
      </c>
      <c r="C33" s="14">
        <f>SUM(C21:C32)</f>
        <v>4717234.93</v>
      </c>
      <c r="D33" s="14">
        <f>C33/B33*100</f>
        <v>93.534521283546184</v>
      </c>
    </row>
    <row r="34" spans="1:4" x14ac:dyDescent="0.25">
      <c r="A34" s="6" t="s">
        <v>15</v>
      </c>
      <c r="B34" s="7">
        <f>B19-B33</f>
        <v>0</v>
      </c>
      <c r="C34" s="7">
        <f>C19-C33</f>
        <v>324743.83999999985</v>
      </c>
      <c r="D34" s="1"/>
    </row>
    <row r="35" spans="1:4" x14ac:dyDescent="0.25">
      <c r="A35" s="9"/>
      <c r="B35" s="9"/>
      <c r="C35" s="9"/>
      <c r="D35" s="9"/>
    </row>
    <row r="36" spans="1:4" x14ac:dyDescent="0.25">
      <c r="A36" s="9" t="s">
        <v>32</v>
      </c>
      <c r="B36" s="9"/>
      <c r="C36" s="9" t="s">
        <v>31</v>
      </c>
      <c r="D36" s="9"/>
    </row>
    <row r="38" spans="1:4" x14ac:dyDescent="0.25">
      <c r="A38" s="10" t="s">
        <v>37</v>
      </c>
      <c r="B38" s="9"/>
      <c r="C38" s="9"/>
      <c r="D38" s="9"/>
    </row>
    <row r="39" spans="1:4" x14ac:dyDescent="0.25">
      <c r="A39" s="10" t="s">
        <v>27</v>
      </c>
      <c r="B39" s="9"/>
      <c r="C39" s="9"/>
      <c r="D39" s="9"/>
    </row>
  </sheetData>
  <mergeCells count="8">
    <mergeCell ref="A20:D20"/>
    <mergeCell ref="A5:D5"/>
    <mergeCell ref="A6:D6"/>
    <mergeCell ref="A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2023-01-16T10:55:04Z</dcterms:modified>
</cp:coreProperties>
</file>