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19" i="1" s="1"/>
  <c r="D17" i="1"/>
  <c r="D10" i="1"/>
  <c r="D11" i="1"/>
  <c r="D12" i="1"/>
  <c r="D13" i="1"/>
  <c r="D14" i="1"/>
  <c r="D15" i="1"/>
  <c r="D16" i="1"/>
  <c r="D18" i="1"/>
  <c r="C19" i="1" l="1"/>
  <c r="D19" i="1" s="1"/>
  <c r="D26" i="1"/>
  <c r="D23" i="1" l="1"/>
  <c r="B33" i="1" l="1"/>
  <c r="D27" i="1"/>
  <c r="D21" i="1" l="1"/>
  <c r="D24" i="1"/>
  <c r="D25" i="1"/>
  <c r="D28" i="1"/>
  <c r="D30" i="1"/>
  <c r="D31" i="1"/>
  <c r="D32" i="1"/>
  <c r="D22" i="1"/>
  <c r="C33" i="1"/>
  <c r="D33" i="1" l="1"/>
  <c r="D9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<sst xmlns="http://schemas.openxmlformats.org/spreadsheetml/2006/main" count="41" uniqueCount="41">
  <si>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</si>
  <si>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</si>
  <si>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</si>
  <si>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</si>
  <si>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</si>
  <si>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</si>
  <si>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</si>
  <si>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</si>
  <si>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</si>
  <si>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</si>
  <si>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</si>
  <si>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</si>
  <si>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</si>
  <si>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</si>
  <si>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</si>
  <si>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</si>
  <si>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</si>
  <si>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</si>
  <si>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</si>
  <si>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</si>
  <si>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</si>
  <si>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</si>
  <si>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</si>
  <si>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</si>
  <si>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</si>
  <si>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</si>
  <si>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</si>
  <si>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</si>
  <si>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</si>
  <si>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</si>
  <si>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</si>
  <si>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</si>
  <si>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</si>
  <si>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</si>
  <si>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</si>
  <si>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</si>
  <si>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</si>
  <si>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</si>
  <si>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Исп. Сынгизова З.Р.</t>
  </si>
  <si>
    <t>ПРОЧИЕ НЕНАЛОГОВЫЕ ДОХОДЫ</t>
  </si>
  <si>
    <t>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</si>
</sst>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I25" sqref="I25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9" t="s">
        <v>1</v>
      </c>
      <c r="B1" s="30"/>
      <c r="C1" s="30"/>
      <c r="D1" s="30"/>
      <c r="E1" s="17"/>
    </row>
    <row r="2" spans="1:5" s="18" customFormat="1" ht="12.75" x14ac:dyDescent="0.2">
      <c r="A2" s="29" t="s">
        <v>2</v>
      </c>
      <c r="B2" s="30"/>
      <c r="C2" s="30"/>
      <c r="D2" s="30"/>
      <c r="E2" s="17"/>
    </row>
    <row r="3" spans="1:5" s="18" customFormat="1" ht="19.5" customHeight="1" x14ac:dyDescent="0.2">
      <c r="A3" s="29" t="s">
        <v>29</v>
      </c>
      <c r="B3" s="30"/>
      <c r="C3" s="30"/>
      <c r="D3" s="30"/>
      <c r="E3" s="17"/>
    </row>
    <row r="4" spans="1:5" s="18" customFormat="1" ht="16.5" customHeight="1" x14ac:dyDescent="0.2">
      <c r="A4" s="29" t="s">
        <v>40</v>
      </c>
      <c r="B4" s="30"/>
      <c r="C4" s="30"/>
      <c r="D4" s="30"/>
      <c r="E4" s="17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4" t="s">
        <v>8</v>
      </c>
      <c r="B9" s="14">
        <f>SUM(B10:B17)</f>
        <v>637800</v>
      </c>
      <c r="C9" s="14">
        <f>C10+C11+C12+C13+C14+C16+C17</f>
        <v>169550.41</v>
      </c>
      <c r="D9" s="16">
        <f>C9/B9*100</f>
        <v>26.583632800250861</v>
      </c>
      <c r="E9" s="2"/>
    </row>
    <row r="10" spans="1:5" x14ac:dyDescent="0.25">
      <c r="A10" s="4" t="s">
        <v>18</v>
      </c>
      <c r="B10" s="14">
        <v>33400</v>
      </c>
      <c r="C10" s="14">
        <v>14722.01</v>
      </c>
      <c r="D10" s="16">
        <f t="shared" ref="D10:D15" si="0">C10/B10*100</f>
        <v>44.077874251497008</v>
      </c>
      <c r="E10" s="2"/>
    </row>
    <row r="11" spans="1:5" s="8" customFormat="1" x14ac:dyDescent="0.25">
      <c r="A11" s="9" t="s">
        <v>17</v>
      </c>
      <c r="B11" s="14">
        <v>43000</v>
      </c>
      <c r="C11" s="14">
        <v>8102.33</v>
      </c>
      <c r="D11" s="16">
        <f t="shared" si="0"/>
        <v>18.842627906976745</v>
      </c>
      <c r="E11" s="2"/>
    </row>
    <row r="12" spans="1:5" x14ac:dyDescent="0.25">
      <c r="A12" s="4" t="s">
        <v>19</v>
      </c>
      <c r="B12" s="14">
        <v>343200</v>
      </c>
      <c r="C12" s="14">
        <v>38091.360000000001</v>
      </c>
      <c r="D12" s="16">
        <f t="shared" si="0"/>
        <v>11.098881118881119</v>
      </c>
      <c r="E12" s="2"/>
    </row>
    <row r="13" spans="1:5" x14ac:dyDescent="0.25">
      <c r="A13" s="4" t="s">
        <v>9</v>
      </c>
      <c r="B13" s="14">
        <v>10000</v>
      </c>
      <c r="C13" s="14">
        <v>7400</v>
      </c>
      <c r="D13" s="16">
        <f t="shared" si="0"/>
        <v>74</v>
      </c>
      <c r="E13" s="2"/>
    </row>
    <row r="14" spans="1:5" s="12" customFormat="1" ht="36.75" customHeight="1" x14ac:dyDescent="0.25">
      <c r="A14" s="4" t="s">
        <v>36</v>
      </c>
      <c r="B14" s="14"/>
      <c r="C14" s="14">
        <v>20866.14</v>
      </c>
      <c r="D14" s="16" t="e">
        <f t="shared" si="0"/>
        <v>#DIV/0!</v>
      </c>
      <c r="E14" s="2"/>
    </row>
    <row r="15" spans="1:5" ht="36" customHeight="1" x14ac:dyDescent="0.25">
      <c r="A15" s="4" t="s">
        <v>35</v>
      </c>
      <c r="B15" s="14">
        <v>115000</v>
      </c>
      <c r="C15" s="14"/>
      <c r="D15" s="16">
        <f t="shared" si="0"/>
        <v>0</v>
      </c>
      <c r="E15" s="2"/>
    </row>
    <row r="16" spans="1:5" s="12" customFormat="1" x14ac:dyDescent="0.25">
      <c r="A16" s="4" t="s">
        <v>30</v>
      </c>
      <c r="B16" s="14">
        <v>23000</v>
      </c>
      <c r="C16" s="14">
        <v>10168.57</v>
      </c>
      <c r="D16" s="16">
        <f>C16/B16*100</f>
        <v>44.211173913043481</v>
      </c>
      <c r="E16" s="2"/>
    </row>
    <row r="17" spans="1:5" x14ac:dyDescent="0.25">
      <c r="A17" s="4" t="s">
        <v>39</v>
      </c>
      <c r="B17" s="14">
        <v>70200</v>
      </c>
      <c r="C17" s="14">
        <v>70200</v>
      </c>
      <c r="D17" s="16">
        <f>C17/B17*100</f>
        <v>100</v>
      </c>
      <c r="E17" s="2"/>
    </row>
    <row r="18" spans="1:5" x14ac:dyDescent="0.25">
      <c r="A18" s="4" t="s">
        <v>10</v>
      </c>
      <c r="B18" s="14">
        <v>3785400</v>
      </c>
      <c r="C18" s="14">
        <v>3190221</v>
      </c>
      <c r="D18" s="16">
        <f>C18/B18*100</f>
        <v>84.276985259153591</v>
      </c>
      <c r="E18" s="2"/>
    </row>
    <row r="19" spans="1:5" x14ac:dyDescent="0.25">
      <c r="A19" s="3" t="s">
        <v>12</v>
      </c>
      <c r="B19" s="15">
        <f>B18+B9</f>
        <v>4423200</v>
      </c>
      <c r="C19" s="15">
        <f>C18+C9</f>
        <v>3359771.41</v>
      </c>
      <c r="D19" s="16">
        <f>C19/B19*100</f>
        <v>75.957935657442576</v>
      </c>
    </row>
    <row r="20" spans="1:5" x14ac:dyDescent="0.25">
      <c r="A20" s="19" t="s">
        <v>14</v>
      </c>
      <c r="B20" s="20"/>
      <c r="C20" s="20"/>
      <c r="D20" s="21"/>
    </row>
    <row r="21" spans="1:5" ht="22.5" x14ac:dyDescent="0.25">
      <c r="A21" s="13" t="s">
        <v>20</v>
      </c>
      <c r="B21" s="14">
        <v>730401</v>
      </c>
      <c r="C21" s="14">
        <v>654720.06000000006</v>
      </c>
      <c r="D21" s="14">
        <f>C21/B21*100</f>
        <v>89.638439706407851</v>
      </c>
    </row>
    <row r="22" spans="1:5" s="12" customFormat="1" ht="33.75" x14ac:dyDescent="0.25">
      <c r="A22" s="13" t="s">
        <v>21</v>
      </c>
      <c r="B22" s="14">
        <v>1672978.8</v>
      </c>
      <c r="C22" s="14">
        <v>1126929.24</v>
      </c>
      <c r="D22" s="14">
        <f>C22/B22*100</f>
        <v>67.360640792339993</v>
      </c>
    </row>
    <row r="23" spans="1:5" x14ac:dyDescent="0.25">
      <c r="A23" s="13" t="s">
        <v>22</v>
      </c>
      <c r="B23" s="14">
        <v>3000</v>
      </c>
      <c r="C23" s="14"/>
      <c r="D23" s="14">
        <f t="shared" ref="D23" si="1">C23/B23*100</f>
        <v>0</v>
      </c>
    </row>
    <row r="24" spans="1:5" s="12" customFormat="1" x14ac:dyDescent="0.25">
      <c r="A24" s="13" t="s">
        <v>34</v>
      </c>
      <c r="B24" s="14"/>
      <c r="C24" s="14"/>
      <c r="D24" s="14" t="e">
        <f t="shared" ref="D24:D32" si="2">C24/B24*100</f>
        <v>#DIV/0!</v>
      </c>
    </row>
    <row r="25" spans="1:5" s="12" customFormat="1" x14ac:dyDescent="0.25">
      <c r="A25" s="13" t="s">
        <v>23</v>
      </c>
      <c r="B25" s="14">
        <v>43500</v>
      </c>
      <c r="C25" s="14">
        <v>16022.96</v>
      </c>
      <c r="D25" s="14">
        <f t="shared" si="2"/>
        <v>36.834390804597703</v>
      </c>
    </row>
    <row r="26" spans="1:5" ht="22.5" x14ac:dyDescent="0.25">
      <c r="A26" s="13" t="s">
        <v>37</v>
      </c>
      <c r="B26" s="14">
        <v>14700</v>
      </c>
      <c r="C26" s="14">
        <v>14700</v>
      </c>
      <c r="D26" s="14">
        <f t="shared" si="2"/>
        <v>100</v>
      </c>
    </row>
    <row r="27" spans="1:5" s="12" customFormat="1" x14ac:dyDescent="0.25">
      <c r="A27" s="13" t="s">
        <v>24</v>
      </c>
      <c r="B27" s="14">
        <v>519300</v>
      </c>
      <c r="C27" s="14">
        <v>441300</v>
      </c>
      <c r="D27" s="14">
        <f t="shared" ref="D27" si="3">C27/B27*100</f>
        <v>84.979780473714612</v>
      </c>
    </row>
    <row r="28" spans="1:5" x14ac:dyDescent="0.25">
      <c r="A28" s="13" t="s">
        <v>31</v>
      </c>
      <c r="B28" s="14">
        <v>100000</v>
      </c>
      <c r="C28" s="14">
        <v>12096</v>
      </c>
      <c r="D28" s="14">
        <f t="shared" si="2"/>
        <v>12.096</v>
      </c>
    </row>
    <row r="29" spans="1:5" x14ac:dyDescent="0.25">
      <c r="A29" s="13" t="s">
        <v>25</v>
      </c>
      <c r="B29" s="14">
        <v>136317</v>
      </c>
      <c r="C29" s="14"/>
      <c r="D29" s="14">
        <v>0</v>
      </c>
    </row>
    <row r="30" spans="1:5" x14ac:dyDescent="0.25">
      <c r="A30" s="13" t="s">
        <v>26</v>
      </c>
      <c r="B30" s="14">
        <v>1073003.2</v>
      </c>
      <c r="C30" s="14">
        <v>662303.19999999995</v>
      </c>
      <c r="D30" s="14">
        <f t="shared" si="2"/>
        <v>61.724252080515697</v>
      </c>
    </row>
    <row r="31" spans="1:5" x14ac:dyDescent="0.25">
      <c r="A31" s="13" t="s">
        <v>27</v>
      </c>
      <c r="B31" s="14">
        <v>100000</v>
      </c>
      <c r="C31" s="14"/>
      <c r="D31" s="14">
        <f t="shared" si="2"/>
        <v>0</v>
      </c>
    </row>
    <row r="32" spans="1:5" x14ac:dyDescent="0.25">
      <c r="A32" s="13" t="s">
        <v>13</v>
      </c>
      <c r="B32" s="14">
        <v>30000</v>
      </c>
      <c r="C32" s="14">
        <v>4150</v>
      </c>
      <c r="D32" s="14">
        <f t="shared" si="2"/>
        <v>13.833333333333334</v>
      </c>
    </row>
    <row r="33" spans="1:4" x14ac:dyDescent="0.25">
      <c r="A33" s="5" t="s">
        <v>15</v>
      </c>
      <c r="B33" s="15">
        <f>SUM(B21:B32)</f>
        <v>4423200</v>
      </c>
      <c r="C33" s="15">
        <f>SUM(C21:C32)</f>
        <v>2932221.46</v>
      </c>
      <c r="D33" s="15">
        <f>C33/B33*100</f>
        <v>66.291857930909742</v>
      </c>
    </row>
    <row r="34" spans="1:4" s="8" customFormat="1" x14ac:dyDescent="0.25">
      <c r="A34" s="6" t="s">
        <v>16</v>
      </c>
      <c r="B34" s="7">
        <f>B19-B33</f>
        <v>0</v>
      </c>
      <c r="C34" s="7">
        <f>C19-C33</f>
        <v>427549.95000000019</v>
      </c>
      <c r="D34" s="1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33</v>
      </c>
      <c r="B37" s="10"/>
      <c r="C37" s="10" t="s">
        <v>32</v>
      </c>
      <c r="D37" s="10"/>
    </row>
    <row r="39" spans="1:4" x14ac:dyDescent="0.25">
      <c r="A39" s="11" t="s">
        <v>38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8">
    <mergeCell ref="A20:D20"/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2022-10-04T10:23:01Z</dcterms:modified>
</cp:coreProperties>
</file>