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ДОКУМЕНТЫ 2022\"/>
    </mc:Choice>
  </mc:AlternateContent>
  <bookViews>
    <workbookView xWindow="0" yWindow="0" windowWidth="28800" windowHeight="12330"/>
  </bookViews>
  <sheets>
    <sheet name="Отчет" sheetId="1" r:id="rId1"/>
  </sheets>
  <calcPr calcId="162913"/>
</workbook>
</file>

<file path=xl/calcChain.xml><?xml version="1.0" encoding="utf-8"?>
<calcChain xmlns="http://schemas.openxmlformats.org/spreadsheetml/2006/main">
  <c r="C9" i="1" l="1"/>
  <c r="B9" i="1"/>
  <c r="B19" i="1" s="1"/>
  <c r="D17" i="1"/>
  <c r="D10" i="1"/>
  <c r="D11" i="1"/>
  <c r="D12" i="1"/>
  <c r="D13" i="1"/>
  <c r="D14" i="1"/>
  <c r="D15" i="1"/>
  <c r="D16" i="1"/>
  <c r="D18" i="1"/>
  <c r="C19" i="1" l="1"/>
  <c r="D19" i="1" s="1"/>
  <c r="D26" i="1"/>
  <c r="D23" i="1" l="1"/>
  <c r="B33" i="1" l="1"/>
  <c r="D27" i="1"/>
  <c r="D21" i="1" l="1"/>
  <c r="D24" i="1"/>
  <c r="D25" i="1"/>
  <c r="D28" i="1"/>
  <c r="D30" i="1"/>
  <c r="D31" i="1"/>
  <c r="D32" i="1"/>
  <c r="D22" i="1"/>
  <c r="C33" i="1"/>
  <c r="D33" i="1" l="1"/>
  <c r="D9" i="1"/>
  <c r="C34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<sst xmlns="http://schemas.openxmlformats.org/spreadsheetml/2006/main" count="41" uniqueCount="41">
  <si>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</si>
  <si>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</si>
  <si>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</si>
  <si>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</si>
  <si>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</si>
  <si>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</si>
  <si>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</si>
  <si>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</si>
  <si>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</si>
  <si>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</si>
  <si>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</si>
  <si>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</si>
  <si>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</si>
  <si>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</si>
  <si>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</si>
  <si>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</si>
  <si>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</si>
  <si>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</si>
  <si>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</si>
  <si>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</si>
  <si>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</si>
  <si>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</si>
  <si>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</si>
  <si>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</si>
  <si>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</si>
  <si>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</si>
  <si>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</si>
  <si>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</si>
  <si>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</si>
  <si>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1-Иткуловский сельсовет муниципального района Баймакский район Республики Башкортостан</t>
  </si>
  <si>
    <t>ЕСХН</t>
  </si>
  <si>
    <t>Другие вопросы в области национальной экономики</t>
  </si>
  <si>
    <t xml:space="preserve">Раев Ю.Ю </t>
  </si>
  <si>
    <t>Глава сельского  поселения :</t>
  </si>
  <si>
    <t>Обеспечение пожарной безопасности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</si>
  <si>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</si>
  <si>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ГОСУДАРСТВЕННЫХИ МУНИЦИПАЛЬНЫХ УНИТАРНЫХ ПРЕДПРИЯТИЙ, В ТОМ ЧИСЛЕ КАЗЕННЫХ)</t>
  </si>
  <si>
    <t>НАЦИОНАЛЬНАЯ БЕЗОПАСНОСТЬ И ПРАВООХРАНИТЕЛЬНАЯ ДЕЯТЕЛЬНОСТЬ</t>
  </si>
  <si>
    <t>Исп. Сынгизова З.Р.</t>
  </si>
  <si>
    <t>на 1 сентября 2022 года</t>
  </si>
  <si>
    <t>ПРОЧИЕ 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</si>
</sst>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workbookViewId="0">
      <selection activeCell="B32" sqref="B32"/>
    </sheetView>
  </sheetViews>
  <sheetFormatPr defaultRowHeight="15" x14ac:dyDescent="0.25"/>
  <cols>
    <col min="1" max="1" width="45.42578125" customWidth="1"/>
    <col min="2" max="3" width="15.5703125" customWidth="1"/>
    <col min="4" max="4" width="14.140625" customWidth="1"/>
  </cols>
  <sheetData>
    <row r="1" spans="1:5" s="18" customFormat="1" ht="12.75" x14ac:dyDescent="0.2">
      <c r="A1" s="29" t="s">
        <v>1</v>
      </c>
      <c r="B1" s="30"/>
      <c r="C1" s="30"/>
      <c r="D1" s="30"/>
      <c r="E1" s="17"/>
    </row>
    <row r="2" spans="1:5" s="18" customFormat="1" ht="12.75" x14ac:dyDescent="0.2">
      <c r="A2" s="29" t="s">
        <v>2</v>
      </c>
      <c r="B2" s="30"/>
      <c r="C2" s="30"/>
      <c r="D2" s="30"/>
      <c r="E2" s="17"/>
    </row>
    <row r="3" spans="1:5" s="18" customFormat="1" ht="19.5" customHeight="1" x14ac:dyDescent="0.2">
      <c r="A3" s="29" t="s">
        <v>29</v>
      </c>
      <c r="B3" s="30"/>
      <c r="C3" s="30"/>
      <c r="D3" s="30"/>
      <c r="E3" s="17"/>
    </row>
    <row r="4" spans="1:5" s="18" customFormat="1" ht="16.5" customHeight="1" x14ac:dyDescent="0.2">
      <c r="A4" s="29" t="s">
        <v>39</v>
      </c>
      <c r="B4" s="30"/>
      <c r="C4" s="30"/>
      <c r="D4" s="30"/>
      <c r="E4" s="17"/>
    </row>
    <row r="5" spans="1:5" x14ac:dyDescent="0.25">
      <c r="A5" s="22" t="s">
        <v>0</v>
      </c>
      <c r="B5" s="23"/>
      <c r="C5" s="23"/>
      <c r="D5" s="23"/>
      <c r="E5" s="2"/>
    </row>
    <row r="6" spans="1:5" x14ac:dyDescent="0.25">
      <c r="A6" s="24" t="s">
        <v>3</v>
      </c>
      <c r="B6" s="25"/>
      <c r="C6" s="25"/>
      <c r="D6" s="25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6" t="s">
        <v>11</v>
      </c>
      <c r="B8" s="27"/>
      <c r="C8" s="27"/>
      <c r="D8" s="28"/>
      <c r="E8" s="2"/>
    </row>
    <row r="9" spans="1:5" x14ac:dyDescent="0.25">
      <c r="A9" s="4" t="s">
        <v>8</v>
      </c>
      <c r="B9" s="14">
        <f>SUM(B10:B17)</f>
        <v>637800</v>
      </c>
      <c r="C9" s="14">
        <f>C10+C11+C12+C13+C14+C16+C17</f>
        <v>150729.98000000001</v>
      </c>
      <c r="D9" s="16">
        <f>C9/B9*100</f>
        <v>23.632797115083097</v>
      </c>
      <c r="E9" s="2"/>
    </row>
    <row r="10" spans="1:5" x14ac:dyDescent="0.25">
      <c r="A10" s="4" t="s">
        <v>18</v>
      </c>
      <c r="B10" s="14">
        <v>33400</v>
      </c>
      <c r="C10" s="14">
        <v>12331.94</v>
      </c>
      <c r="D10" s="16">
        <f t="shared" ref="D10:D15" si="0">C10/B10*100</f>
        <v>36.921976047904195</v>
      </c>
      <c r="E10" s="2"/>
    </row>
    <row r="11" spans="1:5" s="8" customFormat="1" x14ac:dyDescent="0.25">
      <c r="A11" s="9" t="s">
        <v>17</v>
      </c>
      <c r="B11" s="14">
        <v>43000</v>
      </c>
      <c r="C11" s="14">
        <v>9020.42</v>
      </c>
      <c r="D11" s="16">
        <f t="shared" si="0"/>
        <v>20.977720930232557</v>
      </c>
      <c r="E11" s="2"/>
    </row>
    <row r="12" spans="1:5" x14ac:dyDescent="0.25">
      <c r="A12" s="4" t="s">
        <v>19</v>
      </c>
      <c r="B12" s="14">
        <v>343200</v>
      </c>
      <c r="C12" s="14">
        <v>26142.91</v>
      </c>
      <c r="D12" s="16">
        <f t="shared" si="0"/>
        <v>7.6173980186480179</v>
      </c>
      <c r="E12" s="2"/>
    </row>
    <row r="13" spans="1:5" x14ac:dyDescent="0.25">
      <c r="A13" s="4" t="s">
        <v>9</v>
      </c>
      <c r="B13" s="14">
        <v>10000</v>
      </c>
      <c r="C13" s="14">
        <v>2000</v>
      </c>
      <c r="D13" s="16">
        <f t="shared" si="0"/>
        <v>20</v>
      </c>
      <c r="E13" s="2"/>
    </row>
    <row r="14" spans="1:5" s="12" customFormat="1" ht="36.75" customHeight="1" x14ac:dyDescent="0.25">
      <c r="A14" s="4" t="s">
        <v>36</v>
      </c>
      <c r="B14" s="14"/>
      <c r="C14" s="14">
        <v>20866.14</v>
      </c>
      <c r="D14" s="16" t="e">
        <f t="shared" si="0"/>
        <v>#DIV/0!</v>
      </c>
      <c r="E14" s="2"/>
    </row>
    <row r="15" spans="1:5" ht="36" customHeight="1" x14ac:dyDescent="0.25">
      <c r="A15" s="4" t="s">
        <v>35</v>
      </c>
      <c r="B15" s="14">
        <v>115000</v>
      </c>
      <c r="C15" s="14"/>
      <c r="D15" s="16">
        <f t="shared" si="0"/>
        <v>0</v>
      </c>
      <c r="E15" s="2"/>
    </row>
    <row r="16" spans="1:5" s="12" customFormat="1" x14ac:dyDescent="0.25">
      <c r="A16" s="4" t="s">
        <v>30</v>
      </c>
      <c r="B16" s="14">
        <v>23000</v>
      </c>
      <c r="C16" s="14">
        <v>10168.57</v>
      </c>
      <c r="D16" s="16">
        <f>C16/B16*100</f>
        <v>44.211173913043481</v>
      </c>
      <c r="E16" s="2"/>
    </row>
    <row r="17" spans="1:5" x14ac:dyDescent="0.25">
      <c r="A17" s="4" t="s">
        <v>40</v>
      </c>
      <c r="B17" s="14">
        <v>70200</v>
      </c>
      <c r="C17" s="14">
        <v>70200</v>
      </c>
      <c r="D17" s="16">
        <f>C17/B17*100</f>
        <v>100</v>
      </c>
      <c r="E17" s="2"/>
    </row>
    <row r="18" spans="1:5" x14ac:dyDescent="0.25">
      <c r="A18" s="4" t="s">
        <v>10</v>
      </c>
      <c r="B18" s="14">
        <v>3785400</v>
      </c>
      <c r="C18" s="14">
        <v>2694588</v>
      </c>
      <c r="D18" s="16">
        <f>C18/B18*100</f>
        <v>71.183705817086704</v>
      </c>
      <c r="E18" s="2"/>
    </row>
    <row r="19" spans="1:5" x14ac:dyDescent="0.25">
      <c r="A19" s="3" t="s">
        <v>12</v>
      </c>
      <c r="B19" s="15">
        <f>B18+B9</f>
        <v>4423200</v>
      </c>
      <c r="C19" s="15">
        <f>C18+C9</f>
        <v>2845317.98</v>
      </c>
      <c r="D19" s="16">
        <f>C19/B19*100</f>
        <v>64.327138270935066</v>
      </c>
    </row>
    <row r="20" spans="1:5" x14ac:dyDescent="0.25">
      <c r="A20" s="19" t="s">
        <v>14</v>
      </c>
      <c r="B20" s="20"/>
      <c r="C20" s="20"/>
      <c r="D20" s="21"/>
    </row>
    <row r="21" spans="1:5" ht="22.5" x14ac:dyDescent="0.25">
      <c r="A21" s="13" t="s">
        <v>20</v>
      </c>
      <c r="B21" s="14">
        <v>730401</v>
      </c>
      <c r="C21" s="14">
        <v>613654.99</v>
      </c>
      <c r="D21" s="14">
        <f>C21/B21*100</f>
        <v>84.016176045761156</v>
      </c>
    </row>
    <row r="22" spans="1:5" s="12" customFormat="1" ht="33.75" x14ac:dyDescent="0.25">
      <c r="A22" s="13" t="s">
        <v>21</v>
      </c>
      <c r="B22" s="14">
        <v>1672978.8</v>
      </c>
      <c r="C22" s="14">
        <v>980140.75</v>
      </c>
      <c r="D22" s="14">
        <f>C22/B22*100</f>
        <v>58.58656128816456</v>
      </c>
    </row>
    <row r="23" spans="1:5" x14ac:dyDescent="0.25">
      <c r="A23" s="13" t="s">
        <v>22</v>
      </c>
      <c r="B23" s="14">
        <v>3000</v>
      </c>
      <c r="C23" s="14"/>
      <c r="D23" s="14">
        <f t="shared" ref="D23" si="1">C23/B23*100</f>
        <v>0</v>
      </c>
    </row>
    <row r="24" spans="1:5" s="12" customFormat="1" x14ac:dyDescent="0.25">
      <c r="A24" s="13" t="s">
        <v>34</v>
      </c>
      <c r="B24" s="14"/>
      <c r="C24" s="14"/>
      <c r="D24" s="14" t="e">
        <f t="shared" ref="D24:D32" si="2">C24/B24*100</f>
        <v>#DIV/0!</v>
      </c>
    </row>
    <row r="25" spans="1:5" s="12" customFormat="1" x14ac:dyDescent="0.25">
      <c r="A25" s="13" t="s">
        <v>23</v>
      </c>
      <c r="B25" s="14">
        <v>43500</v>
      </c>
      <c r="C25" s="14">
        <v>13841.09</v>
      </c>
      <c r="D25" s="14">
        <f t="shared" si="2"/>
        <v>31.818597701149425</v>
      </c>
    </row>
    <row r="26" spans="1:5" ht="22.5" x14ac:dyDescent="0.25">
      <c r="A26" s="13" t="s">
        <v>37</v>
      </c>
      <c r="B26" s="14">
        <v>14700</v>
      </c>
      <c r="C26" s="14">
        <v>14700</v>
      </c>
      <c r="D26" s="14">
        <f t="shared" si="2"/>
        <v>100</v>
      </c>
    </row>
    <row r="27" spans="1:5" s="12" customFormat="1" x14ac:dyDescent="0.25">
      <c r="A27" s="13" t="s">
        <v>24</v>
      </c>
      <c r="B27" s="14">
        <v>519300</v>
      </c>
      <c r="C27" s="14">
        <v>441300</v>
      </c>
      <c r="D27" s="14">
        <f t="shared" ref="D27" si="3">C27/B27*100</f>
        <v>84.979780473714612</v>
      </c>
    </row>
    <row r="28" spans="1:5" x14ac:dyDescent="0.25">
      <c r="A28" s="13" t="s">
        <v>31</v>
      </c>
      <c r="B28" s="14">
        <v>100000</v>
      </c>
      <c r="C28" s="14">
        <v>12096</v>
      </c>
      <c r="D28" s="14">
        <f t="shared" si="2"/>
        <v>12.096</v>
      </c>
    </row>
    <row r="29" spans="1:5" x14ac:dyDescent="0.25">
      <c r="A29" s="13" t="s">
        <v>25</v>
      </c>
      <c r="B29" s="14">
        <v>136317</v>
      </c>
      <c r="C29" s="14"/>
      <c r="D29" s="14">
        <v>0</v>
      </c>
    </row>
    <row r="30" spans="1:5" x14ac:dyDescent="0.25">
      <c r="A30" s="13" t="s">
        <v>26</v>
      </c>
      <c r="B30" s="14">
        <v>1073003.2</v>
      </c>
      <c r="C30" s="14">
        <v>662303.19999999995</v>
      </c>
      <c r="D30" s="14">
        <f t="shared" si="2"/>
        <v>61.724252080515697</v>
      </c>
    </row>
    <row r="31" spans="1:5" x14ac:dyDescent="0.25">
      <c r="A31" s="13" t="s">
        <v>27</v>
      </c>
      <c r="B31" s="14">
        <v>100000</v>
      </c>
      <c r="C31" s="14"/>
      <c r="D31" s="14">
        <f t="shared" si="2"/>
        <v>0</v>
      </c>
    </row>
    <row r="32" spans="1:5" x14ac:dyDescent="0.25">
      <c r="A32" s="13" t="s">
        <v>13</v>
      </c>
      <c r="B32" s="14">
        <v>30000</v>
      </c>
      <c r="C32" s="14">
        <v>4150</v>
      </c>
      <c r="D32" s="14">
        <f t="shared" si="2"/>
        <v>13.833333333333334</v>
      </c>
    </row>
    <row r="33" spans="1:4" x14ac:dyDescent="0.25">
      <c r="A33" s="5" t="s">
        <v>15</v>
      </c>
      <c r="B33" s="15">
        <f>SUM(B21:B32)</f>
        <v>4423200</v>
      </c>
      <c r="C33" s="15">
        <f>SUM(C21:C32)</f>
        <v>2742186.0300000003</v>
      </c>
      <c r="D33" s="15">
        <f>C33/B33*100</f>
        <v>61.995524281063489</v>
      </c>
    </row>
    <row r="34" spans="1:4" s="8" customFormat="1" x14ac:dyDescent="0.25">
      <c r="A34" s="6" t="s">
        <v>16</v>
      </c>
      <c r="B34" s="7">
        <f>B19-B33</f>
        <v>0</v>
      </c>
      <c r="C34" s="7">
        <f>C19-C33</f>
        <v>103131.94999999972</v>
      </c>
      <c r="D34" s="1"/>
    </row>
    <row r="35" spans="1:4" x14ac:dyDescent="0.25">
      <c r="A35" s="10"/>
      <c r="B35" s="10"/>
      <c r="C35" s="10"/>
      <c r="D35" s="10"/>
    </row>
    <row r="36" spans="1:4" x14ac:dyDescent="0.25">
      <c r="A36" s="10"/>
      <c r="B36" s="10"/>
      <c r="C36" s="10"/>
      <c r="D36" s="10"/>
    </row>
    <row r="37" spans="1:4" x14ac:dyDescent="0.25">
      <c r="A37" s="10" t="s">
        <v>33</v>
      </c>
      <c r="B37" s="10"/>
      <c r="C37" s="10" t="s">
        <v>32</v>
      </c>
      <c r="D37" s="10"/>
    </row>
    <row r="39" spans="1:4" x14ac:dyDescent="0.25">
      <c r="A39" s="11" t="s">
        <v>38</v>
      </c>
      <c r="B39" s="10"/>
      <c r="C39" s="10"/>
      <c r="D39" s="10"/>
    </row>
    <row r="40" spans="1:4" x14ac:dyDescent="0.25">
      <c r="A40" s="11" t="s">
        <v>28</v>
      </c>
      <c r="B40" s="10"/>
      <c r="C40" s="10"/>
      <c r="D40" s="10"/>
    </row>
  </sheetData>
  <mergeCells count="8">
    <mergeCell ref="A20:D20"/>
    <mergeCell ref="A5:D5"/>
    <mergeCell ref="A6:D6"/>
    <mergeCell ref="A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2022-09-16T05:30:49Z</cp:lastPrinted>
  <dcterms:created xsi:type="dcterms:W3CDTF">2016-02-08T11:51:34Z</dcterms:created>
  <dcterms:modified xsi:type="dcterms:W3CDTF">2022-09-16T05:32:44Z</dcterms:modified>
</cp:coreProperties>
</file>