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240" yWindow="375" windowWidth="15570" windowHeight="9735"/>
  </bookViews>
  <sheets>
    <sheet name="май" sheetId="1" r:id="rId1"/>
  </sheets>
  <calcPr calcId="162913"/>
</workbook>
</file>

<file path=xl/calcChain.xml><?xml version="1.0" encoding="utf-8"?>
<calcChain xmlns="http://schemas.openxmlformats.org/spreadsheetml/2006/main">
  <c r="D21" i="1" l="1"/>
  <c r="C9" i="1"/>
  <c r="D16" i="1" l="1"/>
  <c r="D14" i="1" l="1"/>
  <c r="B30" i="1" l="1"/>
  <c r="D24" i="1"/>
  <c r="C17" i="1" l="1"/>
  <c r="B9" i="1"/>
  <c r="B17" i="1" s="1"/>
  <c r="D19" i="1" l="1"/>
  <c r="D22" i="1"/>
  <c r="D23" i="1"/>
  <c r="D25" i="1"/>
  <c r="D27" i="1"/>
  <c r="D28" i="1"/>
  <c r="D29" i="1"/>
  <c r="D20" i="1"/>
  <c r="C30" i="1"/>
  <c r="D10" i="1"/>
  <c r="D11" i="1"/>
  <c r="D12" i="1"/>
  <c r="D13" i="1"/>
  <c r="D30" i="1" l="1"/>
  <c r="D9" i="1"/>
  <c r="D17" i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<sst xmlns="http://schemas.openxmlformats.org/spreadsheetml/2006/main" count="38" uniqueCount="38">
  <si>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</si>
  <si>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</si>
  <si>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</si>
  <si>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</si>
  <si>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</si>
  <si>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</si>
  <si>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</si>
  <si>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</si>
  <si>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</si>
  <si>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</si>
  <si>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</si>
  <si>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</si>
  <si>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</si>
  <si>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</si>
  <si>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</si>
  <si>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</si>
  <si>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</si>
  <si>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</si>
  <si>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</si>
  <si>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</si>
  <si>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</si>
  <si>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</si>
  <si>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</si>
  <si>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</si>
  <si>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</si>
  <si>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</si>
  <si>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</si>
  <si>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</si>
  <si>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</si>
  <si>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</si>
  <si>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</si>
  <si>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Исп. Каскинова Ю.А.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</si>
  <si>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</si>
  <si>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</si>
  <si>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</si>
  <si>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</si>
  <si>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</si>
  <si>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на 1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</si>
</sst>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0" workbookViewId="0">
      <selection activeCell="C28" sqref="C28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8" customFormat="1" ht="12.75" x14ac:dyDescent="0.2">
      <c r="A1" s="27" t="s">
        <v>1</v>
      </c>
      <c r="B1" s="28"/>
      <c r="C1" s="28"/>
      <c r="D1" s="28"/>
      <c r="E1" s="17"/>
    </row>
    <row r="2" spans="1:5" s="18" customFormat="1" ht="12.75" x14ac:dyDescent="0.2">
      <c r="A2" s="27" t="s">
        <v>2</v>
      </c>
      <c r="B2" s="28"/>
      <c r="C2" s="28"/>
      <c r="D2" s="28"/>
      <c r="E2" s="17"/>
    </row>
    <row r="3" spans="1:5" s="18" customFormat="1" ht="19.5" customHeight="1" x14ac:dyDescent="0.2">
      <c r="A3" s="27" t="s">
        <v>30</v>
      </c>
      <c r="B3" s="28"/>
      <c r="C3" s="28"/>
      <c r="D3" s="28"/>
      <c r="E3" s="17"/>
    </row>
    <row r="4" spans="1:5" s="18" customFormat="1" ht="16.5" customHeight="1" x14ac:dyDescent="0.2">
      <c r="A4" s="27" t="s">
        <v>37</v>
      </c>
      <c r="B4" s="28"/>
      <c r="C4" s="28"/>
      <c r="D4" s="28"/>
      <c r="E4" s="17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12</v>
      </c>
      <c r="B8" s="24"/>
      <c r="C8" s="24"/>
      <c r="D8" s="25"/>
      <c r="E8" s="2"/>
    </row>
    <row r="9" spans="1:5" x14ac:dyDescent="0.25">
      <c r="A9" s="4" t="s">
        <v>8</v>
      </c>
      <c r="B9" s="14">
        <f>SUM(B10:B15)</f>
        <v>558300</v>
      </c>
      <c r="C9" s="14">
        <f>C10+C11+C12+C13+C14+C15</f>
        <v>234295.66</v>
      </c>
      <c r="D9" s="16">
        <f>C9/B9*100</f>
        <v>41.965907218341393</v>
      </c>
      <c r="E9" s="2"/>
    </row>
    <row r="10" spans="1:5" x14ac:dyDescent="0.25">
      <c r="A10" s="4" t="s">
        <v>19</v>
      </c>
      <c r="B10" s="14">
        <v>38000</v>
      </c>
      <c r="C10" s="14">
        <v>29087.279999999999</v>
      </c>
      <c r="D10" s="16">
        <f t="shared" ref="D10:D17" si="0">C10/B10*100</f>
        <v>76.545473684210521</v>
      </c>
      <c r="E10" s="2"/>
    </row>
    <row r="11" spans="1:5" s="8" customFormat="1" x14ac:dyDescent="0.25">
      <c r="A11" s="9" t="s">
        <v>18</v>
      </c>
      <c r="B11" s="14">
        <v>42600</v>
      </c>
      <c r="C11" s="14">
        <v>14871.85</v>
      </c>
      <c r="D11" s="16">
        <f t="shared" si="0"/>
        <v>34.910446009389673</v>
      </c>
      <c r="E11" s="2"/>
    </row>
    <row r="12" spans="1:5" x14ac:dyDescent="0.25">
      <c r="A12" s="4" t="s">
        <v>20</v>
      </c>
      <c r="B12" s="14">
        <v>308700</v>
      </c>
      <c r="C12" s="14">
        <v>146142.09</v>
      </c>
      <c r="D12" s="16">
        <f t="shared" si="0"/>
        <v>47.341137026239068</v>
      </c>
      <c r="E12" s="2"/>
    </row>
    <row r="13" spans="1:5" x14ac:dyDescent="0.25">
      <c r="A13" s="4" t="s">
        <v>9</v>
      </c>
      <c r="B13" s="14">
        <v>11000</v>
      </c>
      <c r="C13" s="14">
        <v>6300</v>
      </c>
      <c r="D13" s="16">
        <f t="shared" si="0"/>
        <v>57.272727272727273</v>
      </c>
      <c r="E13" s="2"/>
    </row>
    <row r="14" spans="1:5" ht="36.75" customHeight="1" x14ac:dyDescent="0.25">
      <c r="A14" s="4" t="s">
        <v>10</v>
      </c>
      <c r="B14" s="14">
        <v>135000</v>
      </c>
      <c r="C14" s="14">
        <v>23184.6</v>
      </c>
      <c r="D14" s="16">
        <f t="shared" si="0"/>
        <v>17.173777777777776</v>
      </c>
      <c r="E14" s="2"/>
    </row>
    <row r="15" spans="1:5" s="12" customFormat="1" x14ac:dyDescent="0.25">
      <c r="A15" s="4" t="s">
        <v>32</v>
      </c>
      <c r="B15" s="14">
        <v>23000</v>
      </c>
      <c r="C15" s="14">
        <v>14709.84</v>
      </c>
      <c r="D15" s="16">
        <v>8.49</v>
      </c>
      <c r="E15" s="2"/>
    </row>
    <row r="16" spans="1:5" x14ac:dyDescent="0.25">
      <c r="A16" s="4" t="s">
        <v>11</v>
      </c>
      <c r="B16" s="14">
        <v>3121250</v>
      </c>
      <c r="C16" s="14">
        <v>2798916.62</v>
      </c>
      <c r="D16" s="16">
        <f t="shared" ref="D16" si="1">C16/B16*100</f>
        <v>89.672939367240687</v>
      </c>
      <c r="E16" s="2"/>
    </row>
    <row r="17" spans="1:5" x14ac:dyDescent="0.25">
      <c r="A17" s="3" t="s">
        <v>13</v>
      </c>
      <c r="B17" s="15">
        <f>B9+B16</f>
        <v>3679550</v>
      </c>
      <c r="C17" s="15">
        <f>C9+C16</f>
        <v>3033212.2800000003</v>
      </c>
      <c r="D17" s="16">
        <f t="shared" si="0"/>
        <v>82.434327023684972</v>
      </c>
      <c r="E17" s="2"/>
    </row>
    <row r="18" spans="1:5" x14ac:dyDescent="0.25">
      <c r="A18" s="26" t="s">
        <v>15</v>
      </c>
      <c r="B18" s="26"/>
      <c r="C18" s="26"/>
      <c r="D18" s="26"/>
    </row>
    <row r="19" spans="1:5" ht="22.5" x14ac:dyDescent="0.25">
      <c r="A19" s="13" t="s">
        <v>21</v>
      </c>
      <c r="B19" s="14">
        <v>730400</v>
      </c>
      <c r="C19" s="14">
        <v>548344.41</v>
      </c>
      <c r="D19" s="14">
        <f>C19/B19*100</f>
        <v>75.074535870755753</v>
      </c>
    </row>
    <row r="20" spans="1:5" ht="33.75" x14ac:dyDescent="0.25">
      <c r="A20" s="13" t="s">
        <v>22</v>
      </c>
      <c r="B20" s="14">
        <v>1623400</v>
      </c>
      <c r="C20" s="14">
        <v>1210059.79</v>
      </c>
      <c r="D20" s="14">
        <f>C20/B20*100</f>
        <v>74.538609708020203</v>
      </c>
    </row>
    <row r="21" spans="1:5" s="12" customFormat="1" x14ac:dyDescent="0.25">
      <c r="A21" s="13" t="s">
        <v>23</v>
      </c>
      <c r="B21" s="14">
        <v>3000</v>
      </c>
      <c r="C21" s="14"/>
      <c r="D21" s="14">
        <f t="shared" ref="D21" si="2">C21/B21*100</f>
        <v>0</v>
      </c>
    </row>
    <row r="22" spans="1:5" x14ac:dyDescent="0.25">
      <c r="A22" s="13" t="s">
        <v>36</v>
      </c>
      <c r="B22" s="14">
        <v>12600</v>
      </c>
      <c r="C22" s="14">
        <v>12600</v>
      </c>
      <c r="D22" s="14">
        <f t="shared" ref="D22:D29" si="3">C22/B22*100</f>
        <v>100</v>
      </c>
    </row>
    <row r="23" spans="1:5" s="12" customFormat="1" x14ac:dyDescent="0.25">
      <c r="A23" s="13" t="s">
        <v>24</v>
      </c>
      <c r="B23" s="14">
        <v>40100</v>
      </c>
      <c r="C23" s="14">
        <v>19924.689999999999</v>
      </c>
      <c r="D23" s="14">
        <f t="shared" si="3"/>
        <v>49.687506234413966</v>
      </c>
    </row>
    <row r="24" spans="1:5" x14ac:dyDescent="0.25">
      <c r="A24" s="13" t="s">
        <v>25</v>
      </c>
      <c r="B24" s="14">
        <v>519350</v>
      </c>
      <c r="C24" s="14">
        <v>460865.34</v>
      </c>
      <c r="D24" s="14">
        <f t="shared" ref="D24" si="4">C24/B24*100</f>
        <v>88.73887359199</v>
      </c>
    </row>
    <row r="25" spans="1:5" s="12" customFormat="1" x14ac:dyDescent="0.25">
      <c r="A25" s="13" t="s">
        <v>33</v>
      </c>
      <c r="B25" s="14">
        <v>70000</v>
      </c>
      <c r="C25" s="14"/>
      <c r="D25" s="14">
        <f t="shared" si="3"/>
        <v>0</v>
      </c>
    </row>
    <row r="26" spans="1:5" x14ac:dyDescent="0.25">
      <c r="A26" s="13" t="s">
        <v>26</v>
      </c>
      <c r="B26" s="14"/>
      <c r="C26" s="14"/>
      <c r="D26" s="14">
        <v>0</v>
      </c>
    </row>
    <row r="27" spans="1:5" x14ac:dyDescent="0.25">
      <c r="A27" s="13" t="s">
        <v>27</v>
      </c>
      <c r="B27" s="14">
        <v>622000</v>
      </c>
      <c r="C27" s="14">
        <v>456124</v>
      </c>
      <c r="D27" s="14">
        <f t="shared" si="3"/>
        <v>73.331832797427651</v>
      </c>
    </row>
    <row r="28" spans="1:5" x14ac:dyDescent="0.25">
      <c r="A28" s="13" t="s">
        <v>28</v>
      </c>
      <c r="B28" s="14">
        <v>38700</v>
      </c>
      <c r="C28" s="14">
        <v>1800</v>
      </c>
      <c r="D28" s="14">
        <f t="shared" si="3"/>
        <v>4.6511627906976747</v>
      </c>
    </row>
    <row r="29" spans="1:5" x14ac:dyDescent="0.25">
      <c r="A29" s="13" t="s">
        <v>14</v>
      </c>
      <c r="B29" s="14">
        <v>20000</v>
      </c>
      <c r="C29" s="14">
        <v>6000</v>
      </c>
      <c r="D29" s="14">
        <f t="shared" si="3"/>
        <v>30</v>
      </c>
    </row>
    <row r="30" spans="1:5" x14ac:dyDescent="0.25">
      <c r="A30" s="5" t="s">
        <v>16</v>
      </c>
      <c r="B30" s="15">
        <f>SUM(B19:B29)</f>
        <v>3679550</v>
      </c>
      <c r="C30" s="15">
        <f>SUM(C19:C29)</f>
        <v>2715718.23</v>
      </c>
      <c r="D30" s="15">
        <f>C30/B30*100</f>
        <v>73.805716188120826</v>
      </c>
    </row>
    <row r="31" spans="1:5" x14ac:dyDescent="0.25">
      <c r="A31" s="6" t="s">
        <v>17</v>
      </c>
      <c r="B31" s="7">
        <f>B17-B30</f>
        <v>0</v>
      </c>
      <c r="C31" s="7">
        <f>C17-C30</f>
        <v>317494.05000000028</v>
      </c>
      <c r="D31" s="1"/>
    </row>
    <row r="32" spans="1:5" s="8" customFormat="1" x14ac:dyDescent="0.25">
      <c r="A32"/>
      <c r="B32"/>
      <c r="C32"/>
      <c r="D32"/>
    </row>
    <row r="33" spans="1:4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 t="s">
        <v>35</v>
      </c>
      <c r="B35" s="10"/>
      <c r="C35" s="10" t="s">
        <v>34</v>
      </c>
      <c r="D35" s="10"/>
    </row>
    <row r="37" spans="1:4" x14ac:dyDescent="0.25">
      <c r="A37" s="11" t="s">
        <v>31</v>
      </c>
      <c r="B37" s="10"/>
      <c r="C37" s="10"/>
      <c r="D37" s="10"/>
    </row>
    <row r="38" spans="1:4" x14ac:dyDescent="0.25">
      <c r="A38" s="11" t="s">
        <v>29</v>
      </c>
      <c r="B38" s="10"/>
      <c r="C38" s="10"/>
      <c r="D38" s="10"/>
    </row>
  </sheetData>
  <mergeCells count="8">
    <mergeCell ref="A5:D5"/>
    <mergeCell ref="A6:D6"/>
    <mergeCell ref="A8:D8"/>
    <mergeCell ref="A18:D1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2021-12-02T06:43:27Z</dcterms:modified>
</cp:coreProperties>
</file>